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<sst xmlns="http://schemas.openxmlformats.org/spreadsheetml/2006/main" count="44" uniqueCount="36">
  <si>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02.10.2019 10:54:41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</si>
  <si>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</si>
  <si>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Повторные выборы депутатов Собрания депутатов муниципального образования "Бологовский район" Тверской области седьмого созыва по Бологовскому трехмандатному избирательному округу №2, по Бологовскому трехмандатному избирательному округу №4</t>
  </si>
  <si>
    <t>По состоянию на 01.10.2019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</si>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</sst>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7109375" style="0" customWidth="1"/>
    <col min="2" max="2" width="19.140625" style="0" customWidth="1"/>
    <col min="3" max="3" width="12.421875" style="0" customWidth="1"/>
    <col min="4" max="13" width="7.7109375" style="0" customWidth="1"/>
    <col min="14" max="14" width="1.1484375" style="0" customWidth="1"/>
  </cols>
  <sheetData>
    <row r="1" ht="15" customHeight="1">
      <c r="N1" s="1" t="s">
        <v>0</v>
      </c>
    </row>
    <row r="2" spans="1:14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8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>
      <c r="N4" s="4" t="s">
        <v>3</v>
      </c>
    </row>
    <row r="5" ht="15">
      <c r="N5" s="4" t="s">
        <v>4</v>
      </c>
    </row>
    <row r="6" spans="1:14" ht="159">
      <c r="A6" s="5" t="str">
        <f>"№ строки"</f>
        <v>№ строки</v>
      </c>
      <c r="B6" s="5" t="str">
        <f>"Строка финансового отчета"</f>
        <v>Строка финансового отчета</v>
      </c>
      <c r="C6" s="5" t="str">
        <f>"Шифр строки"</f>
        <v>Шифр строки</v>
      </c>
      <c r="D6" s="5" t="str">
        <f>"Итого по кандидатам"</f>
        <v>Итого по кандидатам</v>
      </c>
      <c r="E6" s="6" t="str">
        <f>"Блаж Лариса Ивановна"</f>
        <v>Блаж Лариса Ивановна</v>
      </c>
      <c r="F6" s="6" t="str">
        <f>"Викторов Виталий Викторович"</f>
        <v>Викторов Виталий Викторович</v>
      </c>
      <c r="G6" s="6" t="str">
        <f>"Волков Павел Геннадьевич"</f>
        <v>Волков Павел Геннадьевич</v>
      </c>
      <c r="H6" s="6" t="str">
        <f>"Дойлид Артём Сергеевич"</f>
        <v>Дойлид Артём Сергеевич</v>
      </c>
      <c r="I6" s="6" t="str">
        <f>"Тигунова Нина Александровна"</f>
        <v>Тигунова Нина Александровна</v>
      </c>
      <c r="J6" s="6" t="str">
        <f>"Генералов Александр Анатольевич"</f>
        <v>Генералов Александр Анатольевич</v>
      </c>
      <c r="K6" s="6" t="str">
        <f>"Мищенко Владимир Сергеевич"</f>
        <v>Мищенко Владимир Сергеевич</v>
      </c>
      <c r="L6" s="6" t="str">
        <f>"Павлов Алексей Юрьевич"</f>
        <v>Павлов Алексей Юрьевич</v>
      </c>
      <c r="M6" s="6" t="str">
        <f>"Шишиморов Александр Андреевич"</f>
        <v>Шишиморов Александр Андреевич</v>
      </c>
      <c r="N6" s="6"/>
    </row>
    <row r="7" spans="1:14" ht="15">
      <c r="A7" s="7" t="s">
        <v>5</v>
      </c>
      <c r="B7" s="5" t="str">
        <f>"2"</f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/>
    </row>
    <row r="8" spans="1:14" ht="38.25">
      <c r="A8" s="8" t="s">
        <v>5</v>
      </c>
      <c r="B8" s="9" t="str">
        <f>"Поступило средств в избирательный фонд, всего"</f>
        <v>Поступило средств в избирательный фонд, всего</v>
      </c>
      <c r="C8" s="10">
        <v>10</v>
      </c>
      <c r="D8" s="11">
        <v>78642</v>
      </c>
      <c r="E8" s="11">
        <v>0</v>
      </c>
      <c r="F8" s="11">
        <v>0</v>
      </c>
      <c r="G8" s="11">
        <v>19000</v>
      </c>
      <c r="H8" s="11">
        <v>26000</v>
      </c>
      <c r="I8" s="11">
        <v>10000</v>
      </c>
      <c r="J8" s="11">
        <v>6156</v>
      </c>
      <c r="K8" s="11">
        <v>17486</v>
      </c>
      <c r="L8" s="11">
        <v>0</v>
      </c>
      <c r="M8" s="11">
        <v>0</v>
      </c>
      <c r="N8" s="11"/>
    </row>
    <row r="9" spans="1:14" ht="15">
      <c r="A9" s="8" t="s">
        <v>6</v>
      </c>
      <c r="B9" s="10" t="str">
        <f>"в том числе"</f>
        <v>в том числе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76.5">
      <c r="A10" s="8" t="s">
        <v>7</v>
      </c>
      <c r="B10" s="9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0" s="10">
        <v>20</v>
      </c>
      <c r="D10" s="11">
        <v>78642</v>
      </c>
      <c r="E10" s="11">
        <v>0</v>
      </c>
      <c r="F10" s="11">
        <v>0</v>
      </c>
      <c r="G10" s="11">
        <v>19000</v>
      </c>
      <c r="H10" s="11">
        <v>26000</v>
      </c>
      <c r="I10" s="11">
        <v>10000</v>
      </c>
      <c r="J10" s="11">
        <v>6156</v>
      </c>
      <c r="K10" s="11">
        <v>17486</v>
      </c>
      <c r="L10" s="11">
        <v>0</v>
      </c>
      <c r="M10" s="11">
        <v>0</v>
      </c>
      <c r="N10" s="11"/>
    </row>
    <row r="11" spans="1:14" ht="15">
      <c r="A11" s="8" t="s">
        <v>6</v>
      </c>
      <c r="B11" s="10" t="str">
        <f>"из них"</f>
        <v>из них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51">
      <c r="A12" s="8" t="s">
        <v>8</v>
      </c>
      <c r="B12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2" s="10">
        <v>30</v>
      </c>
      <c r="D12" s="11">
        <v>49642</v>
      </c>
      <c r="E12" s="11">
        <v>0</v>
      </c>
      <c r="F12" s="11">
        <v>0</v>
      </c>
      <c r="G12" s="11">
        <v>0</v>
      </c>
      <c r="H12" s="11">
        <v>26000</v>
      </c>
      <c r="I12" s="11">
        <v>0</v>
      </c>
      <c r="J12" s="11">
        <v>6156</v>
      </c>
      <c r="K12" s="11">
        <v>17486</v>
      </c>
      <c r="L12" s="11">
        <v>0</v>
      </c>
      <c r="M12" s="11">
        <v>0</v>
      </c>
      <c r="N12" s="11"/>
    </row>
    <row r="13" spans="1:14" ht="63.75">
      <c r="A13" s="8" t="s">
        <v>9</v>
      </c>
      <c r="B13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3" s="10">
        <v>40</v>
      </c>
      <c r="D13" s="11">
        <v>29000</v>
      </c>
      <c r="E13" s="11">
        <v>0</v>
      </c>
      <c r="F13" s="11">
        <v>0</v>
      </c>
      <c r="G13" s="11">
        <v>19000</v>
      </c>
      <c r="H13" s="11">
        <v>0</v>
      </c>
      <c r="I13" s="11">
        <v>10000</v>
      </c>
      <c r="J13" s="11">
        <v>0</v>
      </c>
      <c r="K13" s="11">
        <v>0</v>
      </c>
      <c r="L13" s="11">
        <v>0</v>
      </c>
      <c r="M13" s="11">
        <v>0</v>
      </c>
      <c r="N13" s="11"/>
    </row>
    <row r="14" spans="1:14" ht="38.25">
      <c r="A14" s="8" t="s">
        <v>10</v>
      </c>
      <c r="B14" s="9" t="str">
        <f>"Добровольные пожертвования гражданина"</f>
        <v>Добровольные пожертвования гражданина</v>
      </c>
      <c r="C14" s="10">
        <v>50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</row>
    <row r="15" spans="1:14" ht="38.25">
      <c r="A15" s="8" t="s">
        <v>11</v>
      </c>
      <c r="B15" s="9" t="str">
        <f>"Добровольные пожертвования юридического лица"</f>
        <v>Добровольные пожертвования юридического лица</v>
      </c>
      <c r="C15" s="10">
        <v>60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</row>
    <row r="16" spans="1:14" ht="102">
      <c r="A16" s="8" t="s">
        <v>12</v>
      </c>
      <c r="B16" s="9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6" s="10">
        <v>70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/>
    </row>
    <row r="17" spans="1:14" ht="15">
      <c r="A17" s="8" t="s">
        <v>6</v>
      </c>
      <c r="B17" s="10" t="str">
        <f>"из них"</f>
        <v>из них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">
      <c r="A18" s="8" t="s">
        <v>13</v>
      </c>
      <c r="B18" s="9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8" s="10">
        <v>80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/>
    </row>
    <row r="19" spans="1:14" ht="63.75">
      <c r="A19" s="8" t="s">
        <v>14</v>
      </c>
      <c r="B19" s="9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9" s="10">
        <v>90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/>
    </row>
    <row r="20" spans="1:14" ht="15">
      <c r="A20" s="8" t="s">
        <v>15</v>
      </c>
      <c r="B20" s="9" t="str">
        <f>"Средства гражданина"</f>
        <v>Средства гражданина</v>
      </c>
      <c r="C20" s="10">
        <v>100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/>
    </row>
    <row r="21" spans="1:14" ht="25.5">
      <c r="A21" s="8" t="s">
        <v>16</v>
      </c>
      <c r="B21" s="9" t="str">
        <f>"Средства юридического лица"</f>
        <v>Средства юридического лица</v>
      </c>
      <c r="C21" s="10">
        <v>110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/>
    </row>
    <row r="22" spans="1:14" ht="51">
      <c r="A22" s="8" t="s">
        <v>17</v>
      </c>
      <c r="B22" s="9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2" s="10">
        <v>120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/>
    </row>
    <row r="23" spans="1:14" ht="15">
      <c r="A23" s="8" t="s">
        <v>6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25.5">
      <c r="A24" s="8" t="s">
        <v>18</v>
      </c>
      <c r="B24" s="9" t="str">
        <f>"Перечислено в доход бюджета"</f>
        <v>Перечислено в доход бюджета</v>
      </c>
      <c r="C24" s="10">
        <v>130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</row>
    <row r="25" spans="1:14" ht="89.25">
      <c r="A25" s="8" t="s">
        <v>19</v>
      </c>
      <c r="B25" s="9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5" s="10">
        <v>140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/>
    </row>
    <row r="26" spans="1:14" ht="15">
      <c r="A26" s="8" t="s">
        <v>6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02">
      <c r="A27" s="8" t="s">
        <v>20</v>
      </c>
      <c r="B27" s="9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7" s="10">
        <v>150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/>
    </row>
    <row r="28" spans="1:14" ht="102">
      <c r="A28" s="8" t="s">
        <v>21</v>
      </c>
      <c r="B28" s="9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160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/>
    </row>
    <row r="29" spans="1:14" ht="38.25">
      <c r="A29" s="8" t="s">
        <v>22</v>
      </c>
      <c r="B29" s="9" t="str">
        <f>"Средств, поступивших с превышением предельного размера"</f>
        <v>Средств, поступивших с превышением предельного размера</v>
      </c>
      <c r="C29" s="10">
        <v>170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/>
    </row>
    <row r="30" spans="1:14" ht="63.75">
      <c r="A30" s="8" t="s">
        <v>23</v>
      </c>
      <c r="B30" s="9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0" s="10">
        <v>180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</row>
    <row r="31" spans="1:14" ht="25.5">
      <c r="A31" s="8" t="s">
        <v>24</v>
      </c>
      <c r="B31" s="9" t="str">
        <f>"Израсходовано средств, всего"</f>
        <v>Израсходовано средств, всего</v>
      </c>
      <c r="C31" s="10">
        <v>190</v>
      </c>
      <c r="D31" s="11">
        <v>68454</v>
      </c>
      <c r="E31" s="11">
        <v>0</v>
      </c>
      <c r="F31" s="11">
        <v>0</v>
      </c>
      <c r="G31" s="11">
        <v>19000</v>
      </c>
      <c r="H31" s="11">
        <v>25812</v>
      </c>
      <c r="I31" s="11">
        <v>0</v>
      </c>
      <c r="J31" s="11">
        <v>6156</v>
      </c>
      <c r="K31" s="11">
        <v>17486</v>
      </c>
      <c r="L31" s="11">
        <v>0</v>
      </c>
      <c r="M31" s="11">
        <v>0</v>
      </c>
      <c r="N31" s="11"/>
    </row>
    <row r="32" spans="1:14" ht="15">
      <c r="A32" s="8" t="s">
        <v>6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51">
      <c r="A33" s="8" t="s">
        <v>25</v>
      </c>
      <c r="B33" s="9" t="str">
        <f>"На организацию сбора подписей избирателей, 
из них"</f>
        <v>На организацию сбора подписей избирателей, 
из них</v>
      </c>
      <c r="C33" s="10">
        <v>200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/>
    </row>
    <row r="34" spans="1:14" ht="15">
      <c r="A34" s="8" t="s">
        <v>6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51">
      <c r="A35" s="8" t="s">
        <v>26</v>
      </c>
      <c r="B35" s="9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5" s="10">
        <v>210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/>
    </row>
    <row r="36" spans="1:14" ht="51">
      <c r="A36" s="8" t="s">
        <v>27</v>
      </c>
      <c r="B36" s="9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6" s="10">
        <v>220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/>
    </row>
    <row r="37" spans="1:14" ht="63.75">
      <c r="A37" s="8" t="s">
        <v>28</v>
      </c>
      <c r="B37" s="9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7" s="10">
        <v>230</v>
      </c>
      <c r="D37" s="11">
        <v>38954</v>
      </c>
      <c r="E37" s="11">
        <v>0</v>
      </c>
      <c r="F37" s="11">
        <v>0</v>
      </c>
      <c r="G37" s="11">
        <v>0</v>
      </c>
      <c r="H37" s="11">
        <v>19812</v>
      </c>
      <c r="I37" s="11">
        <v>0</v>
      </c>
      <c r="J37" s="11">
        <v>6156</v>
      </c>
      <c r="K37" s="11">
        <v>12986</v>
      </c>
      <c r="L37" s="11">
        <v>0</v>
      </c>
      <c r="M37" s="11">
        <v>0</v>
      </c>
      <c r="N37" s="11"/>
    </row>
    <row r="38" spans="1:14" ht="63.75">
      <c r="A38" s="8" t="s">
        <v>29</v>
      </c>
      <c r="B38" s="9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8" s="10">
        <v>240</v>
      </c>
      <c r="D38" s="11">
        <v>10000</v>
      </c>
      <c r="E38" s="11">
        <v>0</v>
      </c>
      <c r="F38" s="11">
        <v>0</v>
      </c>
      <c r="G38" s="11">
        <v>0</v>
      </c>
      <c r="H38" s="11">
        <v>5500</v>
      </c>
      <c r="I38" s="11">
        <v>0</v>
      </c>
      <c r="J38" s="11">
        <v>0</v>
      </c>
      <c r="K38" s="11">
        <v>4500</v>
      </c>
      <c r="L38" s="11">
        <v>0</v>
      </c>
      <c r="M38" s="11">
        <v>0</v>
      </c>
      <c r="N38" s="11"/>
    </row>
    <row r="39" spans="1:14" ht="38.25">
      <c r="A39" s="8" t="s">
        <v>30</v>
      </c>
      <c r="B39" s="9" t="str">
        <f>"На проведение публичных массовых мероприятий"</f>
        <v>На проведение публичных массовых мероприятий</v>
      </c>
      <c r="C39" s="10">
        <v>250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</row>
    <row r="40" spans="1:14" ht="63.75">
      <c r="A40" s="8" t="s">
        <v>31</v>
      </c>
      <c r="B40" s="9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0" s="10">
        <v>260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</row>
    <row r="41" spans="1:14" ht="102">
      <c r="A41" s="8" t="s">
        <v>32</v>
      </c>
      <c r="B41" s="9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1" s="10">
        <v>270</v>
      </c>
      <c r="D41" s="11">
        <v>19500</v>
      </c>
      <c r="E41" s="11">
        <v>0</v>
      </c>
      <c r="F41" s="11">
        <v>0</v>
      </c>
      <c r="G41" s="11">
        <v>19000</v>
      </c>
      <c r="H41" s="11">
        <v>500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</row>
    <row r="42" spans="1:14" ht="89.25">
      <c r="A42" s="8" t="s">
        <v>33</v>
      </c>
      <c r="B42" s="9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2" s="10">
        <v>280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/>
    </row>
    <row r="43" spans="1:14" ht="89.25">
      <c r="A43" s="8" t="s">
        <v>34</v>
      </c>
      <c r="B43" s="9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3" s="10">
        <v>300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/>
    </row>
    <row r="44" spans="1:14" ht="15">
      <c r="A44" s="8" t="s">
        <v>6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89.25">
      <c r="A45" s="8" t="s">
        <v>35</v>
      </c>
      <c r="B45" s="9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5" s="10">
        <v>290</v>
      </c>
      <c r="D45" s="11">
        <v>10188</v>
      </c>
      <c r="E45" s="11">
        <v>0</v>
      </c>
      <c r="F45" s="11">
        <v>0</v>
      </c>
      <c r="G45" s="11">
        <v>0</v>
      </c>
      <c r="H45" s="11">
        <v>188</v>
      </c>
      <c r="I45" s="11">
        <v>10000</v>
      </c>
      <c r="J45" s="11">
        <v>0</v>
      </c>
      <c r="K45" s="11">
        <v>0</v>
      </c>
      <c r="L45" s="11">
        <v>0</v>
      </c>
      <c r="M45" s="11">
        <v>0</v>
      </c>
      <c r="N45" s="11"/>
    </row>
  </sheetData>
  <sheetProtection/>
  <mergeCells count="2">
    <mergeCell ref="A2:N2"/>
    <mergeCell ref="A3:N3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2019-10-02T07:54:50Z</dcterms:created>
  <dcterms:modified xsi:type="dcterms:W3CDTF">2019-10-02T07:57:01Z</dcterms:modified>
  <cp:category/>
  <cp:version/>
  <cp:contentType/>
  <cp:contentStatus/>
</cp:coreProperties>
</file>