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<sst xmlns="http://schemas.openxmlformats.org/spreadsheetml/2006/main" count="46" uniqueCount="38">
  <si>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Отчет № 9. 03.10.2019 9:14:43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</si>
  <si>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</si>
  <si>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Повторные и дополнительные выборы депутатов Совета депутатов Выползовского сельского поселения Бологовского района Тверской области четвертого созыва по Выползовскому десятимандатному избирательному округу №1</t>
  </si>
  <si>
    <t>территориальная избирательная комиссия Бологовского района</t>
  </si>
  <si>
    <t>Выползовский десятимандатный (№ 1)</t>
  </si>
  <si>
    <t>По состоянию на 01.10.2019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</si>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</sst>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E8" sqref="E8:N8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9.421875" style="0" customWidth="1"/>
    <col min="4" max="13" width="8.7109375" style="0" customWidth="1"/>
    <col min="14" max="14" width="10.140625" style="0" customWidth="1"/>
  </cols>
  <sheetData>
    <row r="1" ht="15" customHeight="1">
      <c r="N1" s="1" t="s">
        <v>0</v>
      </c>
    </row>
    <row r="2" spans="1:14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5">
      <c r="N6" s="4" t="s">
        <v>5</v>
      </c>
    </row>
    <row r="7" ht="15">
      <c r="N7" s="4" t="s">
        <v>6</v>
      </c>
    </row>
    <row r="8" spans="1:14" ht="63.7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11" t="str">
        <f>"Ануфриев Денис Константинович"</f>
        <v>Ануфриев Денис Константинович</v>
      </c>
      <c r="F8" s="11" t="str">
        <f>"Ануфриева Марина Михайловна"</f>
        <v>Ануфриева Марина Михайловна</v>
      </c>
      <c r="G8" s="11" t="str">
        <f>"Васильев Александр Витальевич"</f>
        <v>Васильев Александр Витальевич</v>
      </c>
      <c r="H8" s="11" t="str">
        <f>"Васильева Елена Олеговна"</f>
        <v>Васильева Елена Олеговна</v>
      </c>
      <c r="I8" s="11" t="str">
        <f>"Зенин Сергей Павлович"</f>
        <v>Зенин Сергей Павлович</v>
      </c>
      <c r="J8" s="11" t="str">
        <f>"Маногарова Надежда Александровна"</f>
        <v>Маногарова Надежда Александровна</v>
      </c>
      <c r="K8" s="11" t="str">
        <f>"Миневич Надежда Яковлевна"</f>
        <v>Миневич Надежда Яковлевна</v>
      </c>
      <c r="L8" s="11" t="str">
        <f>"Смирнова Раиса Николаевна"</f>
        <v>Смирнова Раиса Николаевна</v>
      </c>
      <c r="M8" s="11" t="str">
        <f>"Тишкин Евгений Викторович"</f>
        <v>Тишкин Евгений Викторович</v>
      </c>
      <c r="N8" s="11" t="str">
        <f>"Цымбал Игорь Николаевич"</f>
        <v>Цымбал Игорь Николаевич</v>
      </c>
    </row>
    <row r="9" spans="1:14" ht="15">
      <c r="A9" s="6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8.25">
      <c r="A10" s="7" t="s">
        <v>7</v>
      </c>
      <c r="B10" s="8" t="str">
        <f>"Поступило средств в избирательный фонд, всего"</f>
        <v>Поступило средств в избирательный фонд, всего</v>
      </c>
      <c r="C10" s="9">
        <v>10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ht="15">
      <c r="A11" s="7" t="s">
        <v>8</v>
      </c>
      <c r="B11" s="9" t="str">
        <f>"в том числе"</f>
        <v>в том числе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76.5">
      <c r="A12" s="7" t="s">
        <v>9</v>
      </c>
      <c r="B12" s="8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9">
        <v>20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t="15">
      <c r="A13" s="7" t="s">
        <v>8</v>
      </c>
      <c r="B13" s="9" t="str">
        <f>"из них"</f>
        <v>из них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51">
      <c r="A14" s="7" t="s">
        <v>10</v>
      </c>
      <c r="B14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4" s="9">
        <v>30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76.5">
      <c r="A15" s="7" t="s">
        <v>11</v>
      </c>
      <c r="B15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5" s="9">
        <v>40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38.25">
      <c r="A16" s="7" t="s">
        <v>12</v>
      </c>
      <c r="B16" s="8" t="str">
        <f>"Добровольные пожертвования гражданина"</f>
        <v>Добровольные пожертвования гражданина</v>
      </c>
      <c r="C16" s="9">
        <v>50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38.25">
      <c r="A17" s="7" t="s">
        <v>13</v>
      </c>
      <c r="B17" s="8" t="str">
        <f>"Добровольные пожертвования юридического лица"</f>
        <v>Добровольные пожертвования юридического лица</v>
      </c>
      <c r="C17" s="9">
        <v>60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ht="114.75">
      <c r="A18" s="7" t="s">
        <v>14</v>
      </c>
      <c r="B18" s="8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8" s="9">
        <v>70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ht="15">
      <c r="A19" s="7" t="s">
        <v>8</v>
      </c>
      <c r="B19" s="9" t="str">
        <f>"из них"</f>
        <v>из них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51">
      <c r="A20" s="7" t="s">
        <v>15</v>
      </c>
      <c r="B20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20" s="9">
        <v>80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76.5">
      <c r="A21" s="7" t="s">
        <v>16</v>
      </c>
      <c r="B21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1" s="9">
        <v>90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ht="25.5">
      <c r="A22" s="7" t="s">
        <v>17</v>
      </c>
      <c r="B22" s="8" t="str">
        <f>"Средства гражданина"</f>
        <v>Средства гражданина</v>
      </c>
      <c r="C22" s="9">
        <v>100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ht="25.5">
      <c r="A23" s="7" t="s">
        <v>18</v>
      </c>
      <c r="B23" s="8" t="str">
        <f>"Средства юридического лица"</f>
        <v>Средства юридического лица</v>
      </c>
      <c r="C23" s="9">
        <v>110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ht="51">
      <c r="A24" s="7" t="s">
        <v>19</v>
      </c>
      <c r="B24" s="8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4" s="9">
        <v>120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ht="15">
      <c r="A25" s="7" t="s">
        <v>8</v>
      </c>
      <c r="B25" s="9" t="str">
        <f>"из них"</f>
        <v>из них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5.5">
      <c r="A26" s="7" t="s">
        <v>20</v>
      </c>
      <c r="B26" s="8" t="str">
        <f>"Перечислено в доход бюджета"</f>
        <v>Перечислено в доход бюджета</v>
      </c>
      <c r="C26" s="9">
        <v>130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89.25">
      <c r="A27" s="7" t="s">
        <v>21</v>
      </c>
      <c r="B27" s="8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7" s="9">
        <v>140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ht="15">
      <c r="A28" s="7" t="s">
        <v>8</v>
      </c>
      <c r="B28" s="9" t="str">
        <f>"из них"</f>
        <v>из них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14.75">
      <c r="A29" s="7" t="s">
        <v>22</v>
      </c>
      <c r="B29" s="8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9" s="9">
        <v>150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ht="127.5">
      <c r="A30" s="7" t="s">
        <v>23</v>
      </c>
      <c r="B30" s="8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30" s="9">
        <v>160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1:14" ht="63.75">
      <c r="A31" s="7" t="s">
        <v>24</v>
      </c>
      <c r="B31" s="8" t="str">
        <f>"Средств, поступивших с превышением предельного размера"</f>
        <v>Средств, поступивших с превышением предельного размера</v>
      </c>
      <c r="C31" s="9">
        <v>170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63.75">
      <c r="A32" s="7" t="s">
        <v>25</v>
      </c>
      <c r="B32" s="8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2" s="9">
        <v>180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ht="25.5">
      <c r="A33" s="7" t="s">
        <v>26</v>
      </c>
      <c r="B33" s="8" t="str">
        <f>"Израсходовано средств, всего"</f>
        <v>Израсходовано средств, всего</v>
      </c>
      <c r="C33" s="9">
        <v>190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1:14" ht="15">
      <c r="A34" s="7" t="s">
        <v>8</v>
      </c>
      <c r="B34" s="9" t="str">
        <f>"из них"</f>
        <v>из них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51">
      <c r="A35" s="7" t="s">
        <v>27</v>
      </c>
      <c r="B35" s="8" t="str">
        <f>"На организацию сбора подписей избирателей, 
из них"</f>
        <v>На организацию сбора подписей избирателей, 
из них</v>
      </c>
      <c r="C35" s="9">
        <v>200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1:14" ht="15">
      <c r="A36" s="7" t="s">
        <v>8</v>
      </c>
      <c r="B36" s="9" t="str">
        <f>"из них"</f>
        <v>из них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51">
      <c r="A37" s="7" t="s">
        <v>28</v>
      </c>
      <c r="B37" s="8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7" s="9">
        <v>210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51">
      <c r="A38" s="7" t="s">
        <v>29</v>
      </c>
      <c r="B38" s="8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8" s="9">
        <v>220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1:14" ht="63.75">
      <c r="A39" s="7" t="s">
        <v>30</v>
      </c>
      <c r="B39" s="8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9" s="9">
        <v>230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ht="63.75">
      <c r="A40" s="7" t="s">
        <v>31</v>
      </c>
      <c r="B40" s="8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40" s="9">
        <v>240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ht="51">
      <c r="A41" s="7" t="s">
        <v>32</v>
      </c>
      <c r="B41" s="8" t="str">
        <f>"На проведение публичных массовых мероприятий"</f>
        <v>На проведение публичных массовых мероприятий</v>
      </c>
      <c r="C41" s="9">
        <v>250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63.75">
      <c r="A42" s="7" t="s">
        <v>33</v>
      </c>
      <c r="B42" s="8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9">
        <v>260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1:14" ht="102">
      <c r="A43" s="7" t="s">
        <v>34</v>
      </c>
      <c r="B43" s="8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3" s="9">
        <v>270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ht="89.25">
      <c r="A44" s="7" t="s">
        <v>35</v>
      </c>
      <c r="B44" s="8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9">
        <v>280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1:14" ht="102">
      <c r="A45" s="7" t="s">
        <v>36</v>
      </c>
      <c r="B45" s="8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5" s="9"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ht="15">
      <c r="A46" s="7" t="s">
        <v>8</v>
      </c>
      <c r="B46" s="9" t="str">
        <f>"из них"</f>
        <v>из них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14.75">
      <c r="A47" s="7" t="s">
        <v>37</v>
      </c>
      <c r="B47" s="8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9">
        <v>290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</sheetData>
  <sheetProtection/>
  <mergeCells count="4">
    <mergeCell ref="A2:N2"/>
    <mergeCell ref="A3:N3"/>
    <mergeCell ref="A4:N4"/>
    <mergeCell ref="A5:N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2019-10-03T06:14:45Z</dcterms:created>
  <dcterms:modified xsi:type="dcterms:W3CDTF">2019-10-03T06:16:14Z</dcterms:modified>
  <cp:category/>
  <cp:version/>
  <cp:contentType/>
  <cp:contentStatus/>
</cp:coreProperties>
</file>